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t bibliotek\Ullas\Ry Udlejning\"/>
    </mc:Choice>
  </mc:AlternateContent>
  <xr:revisionPtr revIDLastSave="28" documentId="8_{F9067AF2-00C3-4295-A0B0-0656E35C9EF9}" xr6:coauthVersionLast="47" xr6:coauthVersionMax="47" xr10:uidLastSave="{968296A3-5BCF-49D4-939D-B00BB833EFDB}"/>
  <bookViews>
    <workbookView xWindow="-39038" yWindow="6675" windowWidth="18885" windowHeight="16440" xr2:uid="{FC4833E5-4E4F-4760-B581-3D914417DE2C}"/>
  </bookViews>
  <sheets>
    <sheet name="Bestillingsliste Ry Udlejnin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9" i="1" l="1"/>
  <c r="O39" i="1"/>
  <c r="O40" i="1"/>
  <c r="O41" i="1"/>
  <c r="O42" i="1"/>
  <c r="O43" i="1"/>
  <c r="O44" i="1"/>
  <c r="O45" i="1"/>
  <c r="O46" i="1"/>
  <c r="O47" i="1"/>
  <c r="O48" i="1"/>
  <c r="O50" i="1"/>
  <c r="O38" i="1"/>
  <c r="O27" i="1"/>
  <c r="O28" i="1"/>
  <c r="O29" i="1"/>
  <c r="O30" i="1"/>
  <c r="O31" i="1"/>
  <c r="O32" i="1"/>
  <c r="O33" i="1"/>
  <c r="O34" i="1"/>
  <c r="O35" i="1"/>
  <c r="O36" i="1"/>
  <c r="O26" i="1"/>
  <c r="O16" i="1"/>
  <c r="O17" i="1"/>
  <c r="O18" i="1"/>
  <c r="O19" i="1"/>
  <c r="O20" i="1"/>
  <c r="O21" i="1"/>
  <c r="O22" i="1"/>
  <c r="O23" i="1"/>
  <c r="O24" i="1"/>
  <c r="O15" i="1"/>
  <c r="O6" i="1"/>
  <c r="O7" i="1"/>
  <c r="O8" i="1"/>
  <c r="O9" i="1"/>
  <c r="O10" i="1"/>
  <c r="O11" i="1"/>
  <c r="O12" i="1"/>
  <c r="O13" i="1"/>
  <c r="O5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29" i="1"/>
  <c r="I27" i="1"/>
  <c r="I17" i="1"/>
  <c r="I18" i="1"/>
  <c r="I19" i="1"/>
  <c r="I20" i="1"/>
  <c r="I21" i="1"/>
  <c r="I22" i="1"/>
  <c r="I23" i="1"/>
  <c r="I24" i="1"/>
  <c r="I25" i="1"/>
  <c r="I26" i="1"/>
  <c r="I16" i="1"/>
  <c r="I7" i="1"/>
  <c r="I8" i="1"/>
  <c r="I9" i="1"/>
  <c r="I10" i="1"/>
  <c r="I11" i="1"/>
  <c r="I12" i="1"/>
  <c r="I13" i="1"/>
  <c r="I14" i="1"/>
  <c r="I6" i="1"/>
  <c r="I5" i="1"/>
  <c r="D50" i="1"/>
  <c r="D49" i="1"/>
  <c r="D48" i="1"/>
  <c r="D47" i="1"/>
  <c r="D46" i="1"/>
  <c r="D45" i="1"/>
  <c r="D44" i="1"/>
  <c r="D43" i="1"/>
  <c r="D42" i="1"/>
  <c r="D41" i="1"/>
  <c r="D39" i="1"/>
  <c r="D38" i="1"/>
  <c r="D37" i="1"/>
  <c r="D36" i="1"/>
  <c r="D35" i="1"/>
  <c r="D34" i="1"/>
  <c r="D33" i="1"/>
  <c r="D32" i="1"/>
  <c r="D31" i="1"/>
  <c r="D30" i="1"/>
  <c r="D29" i="1"/>
  <c r="D27" i="1"/>
  <c r="D26" i="1"/>
  <c r="D25" i="1"/>
  <c r="D23" i="1"/>
  <c r="D22" i="1"/>
  <c r="D21" i="1"/>
  <c r="D20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N52" i="1" l="1"/>
  <c r="N55" i="1" s="1"/>
  <c r="M53" i="1" l="1"/>
  <c r="N54" i="1"/>
</calcChain>
</file>

<file path=xl/sharedStrings.xml><?xml version="1.0" encoding="utf-8"?>
<sst xmlns="http://schemas.openxmlformats.org/spreadsheetml/2006/main" count="142" uniqueCount="135">
  <si>
    <t>Bestillingsliste  - Ry Udlejning</t>
  </si>
  <si>
    <t>Porcelæn, hvidt square</t>
  </si>
  <si>
    <t>Pris kr.</t>
  </si>
  <si>
    <t>stk</t>
  </si>
  <si>
    <t>pris ialt</t>
  </si>
  <si>
    <t>Servering, Porcelæn</t>
  </si>
  <si>
    <t>Bordpynt</t>
  </si>
  <si>
    <t>Middagstallerken,  25 cm</t>
  </si>
  <si>
    <t>Fad, ovalt, lav, 31 cm Søholm</t>
  </si>
  <si>
    <t>Glasvase, enkelt rose</t>
  </si>
  <si>
    <t>Frokosttallerken, 22 cm</t>
  </si>
  <si>
    <t>Fad, ovalt, lav, 25 cm Søholm</t>
  </si>
  <si>
    <t>Dækketallerken, sølv</t>
  </si>
  <si>
    <t>Kuvertskål, dyb 15 cm</t>
  </si>
  <si>
    <t>Kartoffelskål, rund, 17 cm, Circo</t>
  </si>
  <si>
    <t>Dækketallerken, træ</t>
  </si>
  <si>
    <t>Suppetallerken, dyb 20 cm</t>
  </si>
  <si>
    <t>Fad rund, lav 22 cm Søholm</t>
  </si>
  <si>
    <t>Lysestage, "sølv", h=28 cm</t>
  </si>
  <si>
    <t>Kaffekop med underkop</t>
  </si>
  <si>
    <t>små skåle cocotter, 9 cm Circo</t>
  </si>
  <si>
    <t>Bordflag</t>
  </si>
  <si>
    <t>Desserttallerken, 18,5 cm</t>
  </si>
  <si>
    <t>Skål, 23 cm, Herstal m fod</t>
  </si>
  <si>
    <t>Askebæger</t>
  </si>
  <si>
    <t>Krus</t>
  </si>
  <si>
    <t>Skål, 18 cm, Herstal m fod</t>
  </si>
  <si>
    <t>Vase hvid</t>
  </si>
  <si>
    <t>Saucenæb(sovseskål)</t>
  </si>
  <si>
    <t>Dug til receptionsborde</t>
  </si>
  <si>
    <t>Rundt hvidt porcelæn</t>
  </si>
  <si>
    <t>Lys Ø12 H: 17/24cm LED (batteri)</t>
  </si>
  <si>
    <t>Middagstallerken, flad 24 cm</t>
  </si>
  <si>
    <t>Borde og Stole</t>
  </si>
  <si>
    <t>Suppetallerken, dyb 21,5 cm</t>
  </si>
  <si>
    <t>Servering, rustfrit stål</t>
  </si>
  <si>
    <t>Bord, 76 x 183 cm, 6 pers</t>
  </si>
  <si>
    <t>Kappekop med underkop</t>
  </si>
  <si>
    <t>Sauceskål, traditionel</t>
  </si>
  <si>
    <t>Bord, 80 x 120 cm, 4 pers</t>
  </si>
  <si>
    <t>Desserttallerken</t>
  </si>
  <si>
    <t>Kartoffelskål, traditionel</t>
  </si>
  <si>
    <t>Bord, 76 x 183 cm, 6 pers plast</t>
  </si>
  <si>
    <t>Lille fad, traditionel</t>
  </si>
  <si>
    <t>Runde receptionsborde Ø80</t>
  </si>
  <si>
    <t>Luksus porcelæn, Organic</t>
  </si>
  <si>
    <t>Opsats(Etagere), sølv, 31 cm</t>
  </si>
  <si>
    <t>Skalstol, plast, hvid</t>
  </si>
  <si>
    <t>Middagstallerken, flad</t>
  </si>
  <si>
    <t>Fad, rundt, sølv, 30 cm</t>
  </si>
  <si>
    <t>Polstrede skalstole, blå</t>
  </si>
  <si>
    <t>Desserttallerken, flad, 20 cm</t>
  </si>
  <si>
    <t>Fad, ovalt, sølv, 35 x 45 cm</t>
  </si>
  <si>
    <t>Polstrede skalstole, røde</t>
  </si>
  <si>
    <t>Krus m. låg/underkop</t>
  </si>
  <si>
    <t>Fad, firkantet, sølv, 45 cm</t>
  </si>
  <si>
    <t>Havestol hvid</t>
  </si>
  <si>
    <t>Barne højstol / Juniorstol</t>
  </si>
  <si>
    <t>Glastallerkner, firkantet</t>
  </si>
  <si>
    <t>Champagnekøler m/ramme</t>
  </si>
  <si>
    <t>Hynde til havestol</t>
  </si>
  <si>
    <t>Flad tallerken, 25 cm</t>
  </si>
  <si>
    <t>Diverse</t>
  </si>
  <si>
    <t>Flad tallerken, 20 cm</t>
  </si>
  <si>
    <t>Stor kaffemaskine incl kaffe-</t>
  </si>
  <si>
    <t>poser og 2 kolber</t>
  </si>
  <si>
    <t>Bestik,  Design Carlton</t>
  </si>
  <si>
    <t>Diverse servering</t>
  </si>
  <si>
    <t>Bordkniv</t>
  </si>
  <si>
    <t>Cabaretfade, rundt, 32 cm</t>
  </si>
  <si>
    <t>Flagstang på fod, 180 cm</t>
  </si>
  <si>
    <t>Bordgaffel</t>
  </si>
  <si>
    <t>Cabaretfade, rundt, 20 cm</t>
  </si>
  <si>
    <t>Teleskopflagstang,  6 m</t>
  </si>
  <si>
    <t>Suppeske</t>
  </si>
  <si>
    <t>Olivenfad</t>
  </si>
  <si>
    <t>Garderobestativ</t>
  </si>
  <si>
    <t>Teske</t>
  </si>
  <si>
    <t>Småtingsfad, trearmet</t>
  </si>
  <si>
    <t>Bøjler</t>
  </si>
  <si>
    <t>Kagegaffel/pålægsgaffel</t>
  </si>
  <si>
    <t>Tapasskålesæt</t>
  </si>
  <si>
    <t>Bardispenser, 5 liter</t>
  </si>
  <si>
    <t>Kagespade </t>
  </si>
  <si>
    <t>Tapasfadsæt</t>
  </si>
  <si>
    <t>Bardispenser, 3 liter</t>
  </si>
  <si>
    <t>Sauceske</t>
  </si>
  <si>
    <t>Salt/pebersæt(2 dele)</t>
  </si>
  <si>
    <t>Lyskæde</t>
  </si>
  <si>
    <t>Kartoffelske</t>
  </si>
  <si>
    <t>Termokande til kaffe, hvid</t>
  </si>
  <si>
    <t>Salat bestik pr. sæt</t>
  </si>
  <si>
    <t>Termokande til the, hvid</t>
  </si>
  <si>
    <t>Diverse  / Transport</t>
  </si>
  <si>
    <t xml:space="preserve">Grillgafler </t>
  </si>
  <si>
    <t>Vandkande</t>
  </si>
  <si>
    <t>Grillknive</t>
  </si>
  <si>
    <t>Vand/vin Karaffel</t>
  </si>
  <si>
    <t>Glas , Savoie</t>
  </si>
  <si>
    <t>Brødbakke, (buffetkurv) Ø50cm</t>
  </si>
  <si>
    <t>Weber gasgrill</t>
  </si>
  <si>
    <t>Rødvinsglas</t>
  </si>
  <si>
    <t>Brødbakke, lille</t>
  </si>
  <si>
    <t>Ta' tøj til grill  (sæt)</t>
  </si>
  <si>
    <t>Hvidvinsglas</t>
  </si>
  <si>
    <t xml:space="preserve">Tjenerbakke skridsikker </t>
  </si>
  <si>
    <t>Ølglas</t>
  </si>
  <si>
    <t>Tjenerbakke rustfrit stål</t>
  </si>
  <si>
    <t>Teltgulv  ICAfloor    pr kvm</t>
  </si>
  <si>
    <t>Portvinsglas</t>
  </si>
  <si>
    <t>Sukker/fløde sæt</t>
  </si>
  <si>
    <t>Gasvarmeovn</t>
  </si>
  <si>
    <t>Champagneglas</t>
  </si>
  <si>
    <t>Æggebæger porcelæn</t>
  </si>
  <si>
    <t xml:space="preserve">Gas pr kg </t>
  </si>
  <si>
    <t>Vandglas, små</t>
  </si>
  <si>
    <t>Gadeskilt</t>
  </si>
  <si>
    <t>Drink- vandglas, høje</t>
  </si>
  <si>
    <t>Trailerleje</t>
  </si>
  <si>
    <t>Cocktailglas</t>
  </si>
  <si>
    <t>Thule bagageboks /uge</t>
  </si>
  <si>
    <t>Shotglas</t>
  </si>
  <si>
    <t>Thule cykelstativ</t>
  </si>
  <si>
    <t>Whiskeyglas</t>
  </si>
  <si>
    <t>afh.:</t>
  </si>
  <si>
    <t>Navn/adr.:</t>
  </si>
  <si>
    <t>aflv.:</t>
  </si>
  <si>
    <t>Pris i alt  (incl. moms)</t>
  </si>
  <si>
    <t>kr.</t>
  </si>
  <si>
    <t>heraf moms   kr.</t>
  </si>
  <si>
    <t>Dato det lejede skal bruges:</t>
  </si>
  <si>
    <t>mindste beløb 250 kr</t>
  </si>
  <si>
    <t>Faktura beløb ialt</t>
  </si>
  <si>
    <t xml:space="preserve">Mail gerne denne bestillingsliste til info@ryudlejning.dk, når du har udfyldt den. Du vil så få mail med ordre-accept i løbet af max et par dage. </t>
  </si>
  <si>
    <t>Du kan også velkommen til at bestille dine varer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</si>
</sst>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b/>
      <u/>
      <sz val="7"/>
      <color rgb="FF000000"/>
      <name val="Verdana"/>
      <family val="2"/>
    </font>
    <font>
      <sz val="6"/>
      <color rgb="FF000000"/>
      <name val="Verdana"/>
      <family val="2"/>
    </font>
    <font>
      <sz val="7"/>
      <color rgb="FFFFFFFF"/>
      <name val="Calibri"/>
      <family val="2"/>
      <scheme val="minor"/>
    </font>
    <font>
      <sz val="7"/>
      <color rgb="FF000000"/>
      <name val="Verdana"/>
      <family val="2"/>
    </font>
    <font>
      <sz val="7"/>
      <color rgb="FFFFFFFF"/>
      <name val="Verdana"/>
      <family val="2"/>
    </font>
    <font>
      <sz val="11"/>
      <color rgb="FFFFFFFF"/>
      <name val="Verdana"/>
      <family val="2"/>
    </font>
    <font>
      <sz val="11"/>
      <color rgb="FFFFFFFF"/>
      <name val="Calibri"/>
      <family val="2"/>
      <scheme val="minor"/>
    </font>
    <font>
      <b/>
      <sz val="7"/>
      <color rgb="FF000000"/>
      <name val="Verdana"/>
      <family val="2"/>
    </font>
    <font>
      <sz val="11"/>
      <color rgb="FF000000"/>
      <name val="Calibri"/>
      <family val="2"/>
      <scheme val="minor"/>
    </font>
    <font>
      <b/>
      <sz val="7"/>
      <color rgb="FFFFFFFF"/>
      <name val="Verdana"/>
      <family val="2"/>
    </font>
    <font>
      <b/>
      <sz val="7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7"/>
      <name val="Verdana"/>
      <family val="2"/>
    </font>
    <font>
      <sz val="7"/>
      <color theme="1"/>
      <name val="Verdana"/>
      <family val="2"/>
    </font>
    <font>
      <b/>
      <sz val="16"/>
      <color rgb="FF1B4121"/>
      <name val="Calibri"/>
      <family val="2"/>
      <scheme val="minor"/>
    </font>
    <font>
      <sz val="6"/>
      <color theme="9" tint="0.39997558519241921"/>
      <name val="Verdana"/>
      <family val="2"/>
    </font>
    <font>
      <sz val="7"/>
      <color theme="9" tint="0.39997558519241921"/>
      <name val="Verdana"/>
      <family val="2"/>
    </font>
    <font>
      <sz val="7"/>
      <color theme="9" tint="0.39997558519241921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rgb="FF000000"/>
      </patternFill>
    </fill>
    <fill>
      <patternFill patternType="solid">
        <fgColor theme="9" tint="0.59999389629810485"/>
        <bgColor rgb="FF000000"/>
      </patternFill>
    </fill>
  </fills>
  <borders count="16">
    <border>
      <left/>
      <right/>
      <top/>
      <bottom/>
      <diagonal/>
    </border>
    <border>
      <left style="thin">
        <color rgb="FFCCCCFF"/>
      </left>
      <right style="thin">
        <color rgb="FFCCCCFF"/>
      </right>
      <top style="thin">
        <color rgb="FFCCCCFF"/>
      </top>
      <bottom style="thin">
        <color rgb="FFCCCCFF"/>
      </bottom>
      <diagonal/>
    </border>
    <border>
      <left style="thin">
        <color rgb="FFCCCCFF"/>
      </left>
      <right/>
      <top style="thin">
        <color rgb="FFCCCCFF"/>
      </top>
      <bottom style="thin">
        <color rgb="FFCCCCFF"/>
      </bottom>
      <diagonal/>
    </border>
    <border>
      <left style="thin">
        <color rgb="FFCCCCFF"/>
      </left>
      <right/>
      <top style="thin">
        <color rgb="FFCCCCFF"/>
      </top>
      <bottom/>
      <diagonal/>
    </border>
    <border>
      <left style="thin">
        <color rgb="FFCCCCFF"/>
      </left>
      <right style="thin">
        <color rgb="FFCCCCFF"/>
      </right>
      <top/>
      <bottom style="thin">
        <color rgb="FFCCCCFF"/>
      </bottom>
      <diagonal/>
    </border>
    <border>
      <left style="thin">
        <color rgb="FFCCCCFF"/>
      </left>
      <right style="thin">
        <color rgb="FFCCCCFF"/>
      </right>
      <top style="thin">
        <color rgb="FFCCCCFF"/>
      </top>
      <bottom/>
      <diagonal/>
    </border>
    <border>
      <left/>
      <right style="thin">
        <color rgb="FFCCCCFF"/>
      </right>
      <top style="thin">
        <color rgb="FFCCCCFF"/>
      </top>
      <bottom style="thin">
        <color rgb="FFCCCCFF"/>
      </bottom>
      <diagonal/>
    </border>
    <border>
      <left/>
      <right style="thin">
        <color rgb="FFCCCCFF"/>
      </right>
      <top style="thin">
        <color rgb="FFCCCCFF"/>
      </top>
      <bottom/>
      <diagonal/>
    </border>
    <border>
      <left style="thin">
        <color rgb="FFCCCCFF"/>
      </left>
      <right/>
      <top/>
      <bottom style="thin">
        <color rgb="FFCCCCFF"/>
      </bottom>
      <diagonal/>
    </border>
    <border>
      <left/>
      <right style="thin">
        <color rgb="FFCCCCFF"/>
      </right>
      <top/>
      <bottom style="thin">
        <color rgb="FFCCCCFF"/>
      </bottom>
      <diagonal/>
    </border>
    <border>
      <left style="thin">
        <color rgb="FFCCCCFF"/>
      </left>
      <right/>
      <top style="thin">
        <color rgb="FFCCCCFF"/>
      </top>
      <bottom style="thick">
        <color rgb="FFCCCCFF"/>
      </bottom>
      <diagonal/>
    </border>
    <border>
      <left style="thin">
        <color rgb="FFCCCCFF"/>
      </left>
      <right style="thin">
        <color rgb="FFCCCCFF"/>
      </right>
      <top style="thin">
        <color rgb="FFCCCCFF"/>
      </top>
      <bottom style="thick">
        <color rgb="FFCCCCFF"/>
      </bottom>
      <diagonal/>
    </border>
    <border>
      <left/>
      <right style="thin">
        <color rgb="FFCCCCFF"/>
      </right>
      <top style="thin">
        <color rgb="FFCCCCFF"/>
      </top>
      <bottom style="thick">
        <color rgb="FFCCCCFF"/>
      </bottom>
      <diagonal/>
    </border>
    <border>
      <left/>
      <right/>
      <top style="thick">
        <color rgb="FFCCCCFF"/>
      </top>
      <bottom/>
      <diagonal/>
    </border>
    <border>
      <left style="thin">
        <color rgb="FFCCCCFF"/>
      </left>
      <right/>
      <top style="thick">
        <color rgb="FFCCCCFF"/>
      </top>
      <bottom style="thin">
        <color rgb="FFCCCCFF"/>
      </bottom>
      <diagonal/>
    </border>
    <border>
      <left/>
      <right style="thin">
        <color rgb="FFCCCCFF"/>
      </right>
      <top style="thick">
        <color rgb="FFCCCCFF"/>
      </top>
      <bottom style="thin">
        <color rgb="FFCCCCFF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2" fontId="4" fillId="0" borderId="1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20" fillId="2" borderId="0" xfId="0" applyFont="1" applyFill="1" applyAlignment="1">
      <alignment horizontal="center" wrapText="1"/>
    </xf>
    <xf numFmtId="0" fontId="21" fillId="2" borderId="0" xfId="0" applyFont="1" applyFill="1" applyAlignment="1">
      <alignment horizontal="right"/>
    </xf>
    <xf numFmtId="0" fontId="22" fillId="2" borderId="0" xfId="0" applyFont="1" applyFill="1"/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13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/>
    </xf>
    <xf numFmtId="0" fontId="3" fillId="2" borderId="0" xfId="0" applyFont="1" applyFill="1"/>
    <xf numFmtId="2" fontId="2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/>
    </xf>
    <xf numFmtId="2" fontId="5" fillId="0" borderId="5" xfId="0" applyNumberFormat="1" applyFont="1" applyBorder="1" applyAlignment="1">
      <alignment horizontal="right" vertical="center"/>
    </xf>
    <xf numFmtId="2" fontId="12" fillId="0" borderId="4" xfId="0" applyNumberFormat="1" applyFont="1" applyBorder="1"/>
    <xf numFmtId="2" fontId="0" fillId="0" borderId="0" xfId="0" applyNumberFormat="1"/>
    <xf numFmtId="0" fontId="3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2" fontId="17" fillId="0" borderId="1" xfId="0" applyNumberFormat="1" applyFont="1" applyBorder="1" applyAlignment="1">
      <alignment horizontal="right" vertical="center"/>
    </xf>
    <xf numFmtId="0" fontId="24" fillId="0" borderId="4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/>
      <protection locked="0"/>
    </xf>
    <xf numFmtId="9" fontId="17" fillId="0" borderId="8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14" fillId="3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7" fillId="3" borderId="0" xfId="0" applyFont="1" applyFill="1" applyAlignment="1" applyProtection="1">
      <alignment horizontal="left" vertical="top" wrapText="1"/>
      <protection locked="0"/>
    </xf>
    <xf numFmtId="0" fontId="7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2" fontId="11" fillId="0" borderId="10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2" fontId="12" fillId="0" borderId="10" xfId="0" applyNumberFormat="1" applyFont="1" applyBorder="1" applyAlignment="1">
      <alignment horizontal="right"/>
    </xf>
    <xf numFmtId="2" fontId="12" fillId="0" borderId="12" xfId="0" applyNumberFormat="1" applyFont="1" applyBorder="1" applyAlignment="1">
      <alignment horizontal="right"/>
    </xf>
    <xf numFmtId="0" fontId="15" fillId="0" borderId="13" xfId="0" applyFont="1" applyBorder="1" applyAlignment="1">
      <alignment horizontal="left"/>
    </xf>
    <xf numFmtId="2" fontId="8" fillId="0" borderId="13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2" fontId="12" fillId="0" borderId="14" xfId="0" applyNumberFormat="1" applyFont="1" applyBorder="1" applyAlignment="1"/>
    <xf numFmtId="2" fontId="12" fillId="0" borderId="15" xfId="0" applyNumberFormat="1" applyFont="1" applyBorder="1" applyAlignment="1"/>
    <xf numFmtId="0" fontId="3" fillId="0" borderId="0" xfId="0" applyFont="1" applyAlignment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1B41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210472</xdr:rowOff>
    </xdr:from>
    <xdr:to>
      <xdr:col>15</xdr:col>
      <xdr:colOff>0</xdr:colOff>
      <xdr:row>55</xdr:row>
      <xdr:rowOff>119541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5AC947C0-7EEE-4BC6-9446-987720E4F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06997"/>
          <a:ext cx="8886825" cy="1662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41602</xdr:rowOff>
    </xdr:from>
    <xdr:to>
      <xdr:col>14</xdr:col>
      <xdr:colOff>597693</xdr:colOff>
      <xdr:row>3</xdr:row>
      <xdr:rowOff>28368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3F8C722-417C-4291-B039-442AE8288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3090"/>
          <a:ext cx="8893968" cy="1677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2859</xdr:rowOff>
    </xdr:from>
    <xdr:to>
      <xdr:col>14</xdr:col>
      <xdr:colOff>600074</xdr:colOff>
      <xdr:row>0</xdr:row>
      <xdr:rowOff>172017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AD7CB885-4FCD-47EF-BE34-CC11718BE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9"/>
          <a:ext cx="8911828" cy="169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394EC-9CE5-4E3E-A9D8-AB7EF5237C64}">
  <sheetPr>
    <pageSetUpPr fitToPage="1"/>
  </sheetPr>
  <dimension ref="A2:O58"/>
  <sheetViews>
    <sheetView tabSelected="1" view="pageLayout" topLeftCell="A12" zoomScaleNormal="100" workbookViewId="0">
      <selection activeCell="M24" sqref="M24"/>
    </sheetView>
  </sheetViews>
  <sheetFormatPr defaultRowHeight="14.25"/>
  <cols>
    <col min="1" max="1" width="19.28515625" customWidth="1"/>
    <col min="2" max="2" width="7.7109375" customWidth="1"/>
    <col min="3" max="3" width="3.85546875" customWidth="1"/>
    <col min="4" max="4" width="5.42578125" customWidth="1"/>
    <col min="5" max="5" width="1.28515625" customWidth="1"/>
    <col min="6" max="6" width="19.7109375" customWidth="1"/>
    <col min="8" max="8" width="4.7109375" customWidth="1"/>
    <col min="9" max="9" width="5.85546875" customWidth="1"/>
    <col min="10" max="10" width="1.7109375" customWidth="1"/>
    <col min="12" max="12" width="13.7109375" customWidth="1"/>
    <col min="14" max="14" width="5.28515625" customWidth="1"/>
    <col min="15" max="15" width="9" style="46" customWidth="1"/>
  </cols>
  <sheetData>
    <row r="2" spans="1:15" ht="22.9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4" spans="1:15">
      <c r="A4" s="23" t="s">
        <v>1</v>
      </c>
      <c r="B4" s="24" t="s">
        <v>2</v>
      </c>
      <c r="C4" s="24" t="s">
        <v>3</v>
      </c>
      <c r="D4" s="24" t="s">
        <v>4</v>
      </c>
      <c r="E4" s="20"/>
      <c r="F4" s="23" t="s">
        <v>5</v>
      </c>
      <c r="G4" s="24" t="s">
        <v>2</v>
      </c>
      <c r="H4" s="24" t="s">
        <v>3</v>
      </c>
      <c r="I4" s="24" t="s">
        <v>4</v>
      </c>
      <c r="J4" s="22"/>
      <c r="K4" s="89" t="s">
        <v>6</v>
      </c>
      <c r="L4" s="90"/>
      <c r="M4" s="24" t="s">
        <v>2</v>
      </c>
      <c r="N4" s="24" t="s">
        <v>3</v>
      </c>
      <c r="O4" s="40" t="s">
        <v>4</v>
      </c>
    </row>
    <row r="5" spans="1:15" ht="15">
      <c r="A5" s="1" t="s">
        <v>7</v>
      </c>
      <c r="B5" s="13">
        <v>2</v>
      </c>
      <c r="C5" s="48"/>
      <c r="D5" s="51">
        <f t="shared" ref="D5:D12" si="0">B5*C5</f>
        <v>0</v>
      </c>
      <c r="E5" s="21"/>
      <c r="F5" s="1" t="s">
        <v>8</v>
      </c>
      <c r="G5" s="13">
        <v>12</v>
      </c>
      <c r="H5" s="48">
        <v>0</v>
      </c>
      <c r="I5" s="51">
        <f>G5*H5</f>
        <v>0</v>
      </c>
      <c r="J5" s="22"/>
      <c r="K5" s="70" t="s">
        <v>9</v>
      </c>
      <c r="L5" s="71"/>
      <c r="M5" s="13">
        <v>5</v>
      </c>
      <c r="N5" s="48">
        <v>0</v>
      </c>
      <c r="O5" s="51">
        <f>M5*N5</f>
        <v>0</v>
      </c>
    </row>
    <row r="6" spans="1:15" ht="15">
      <c r="A6" s="1" t="s">
        <v>10</v>
      </c>
      <c r="B6" s="13">
        <v>2</v>
      </c>
      <c r="C6" s="48">
        <v>0</v>
      </c>
      <c r="D6" s="51">
        <f t="shared" si="0"/>
        <v>0</v>
      </c>
      <c r="E6" s="21"/>
      <c r="F6" s="1" t="s">
        <v>11</v>
      </c>
      <c r="G6" s="13">
        <v>12</v>
      </c>
      <c r="H6" s="48">
        <v>0</v>
      </c>
      <c r="I6" s="51">
        <f>G6*H6</f>
        <v>0</v>
      </c>
      <c r="J6" s="22"/>
      <c r="K6" s="70" t="s">
        <v>12</v>
      </c>
      <c r="L6" s="71"/>
      <c r="M6" s="13">
        <v>5</v>
      </c>
      <c r="N6" s="48">
        <v>0</v>
      </c>
      <c r="O6" s="51">
        <f t="shared" ref="O6:O13" si="1">M6*N6</f>
        <v>0</v>
      </c>
    </row>
    <row r="7" spans="1:15" ht="15">
      <c r="A7" s="1" t="s">
        <v>13</v>
      </c>
      <c r="B7" s="13">
        <v>2</v>
      </c>
      <c r="C7" s="48"/>
      <c r="D7" s="51">
        <f t="shared" si="0"/>
        <v>0</v>
      </c>
      <c r="E7" s="21"/>
      <c r="F7" s="1" t="s">
        <v>14</v>
      </c>
      <c r="G7" s="13">
        <v>10</v>
      </c>
      <c r="H7" s="48">
        <v>0</v>
      </c>
      <c r="I7" s="51">
        <f t="shared" ref="I7:I50" si="2">G7*H7</f>
        <v>0</v>
      </c>
      <c r="J7" s="22"/>
      <c r="K7" s="70" t="s">
        <v>15</v>
      </c>
      <c r="L7" s="71"/>
      <c r="M7" s="13">
        <v>4</v>
      </c>
      <c r="N7" s="48">
        <v>0</v>
      </c>
      <c r="O7" s="51">
        <f t="shared" si="1"/>
        <v>0</v>
      </c>
    </row>
    <row r="8" spans="1:15" ht="15">
      <c r="A8" s="1" t="s">
        <v>16</v>
      </c>
      <c r="B8" s="13">
        <v>2</v>
      </c>
      <c r="C8" s="48">
        <v>0</v>
      </c>
      <c r="D8" s="51">
        <f t="shared" si="0"/>
        <v>0</v>
      </c>
      <c r="E8" s="21"/>
      <c r="F8" s="1" t="s">
        <v>17</v>
      </c>
      <c r="G8" s="13">
        <v>10</v>
      </c>
      <c r="H8" s="48">
        <v>0</v>
      </c>
      <c r="I8" s="51">
        <f t="shared" si="2"/>
        <v>0</v>
      </c>
      <c r="J8" s="22"/>
      <c r="K8" s="70" t="s">
        <v>18</v>
      </c>
      <c r="L8" s="71"/>
      <c r="M8" s="13">
        <v>12</v>
      </c>
      <c r="N8" s="48"/>
      <c r="O8" s="51">
        <f t="shared" si="1"/>
        <v>0</v>
      </c>
    </row>
    <row r="9" spans="1:15" ht="15">
      <c r="A9" s="1" t="s">
        <v>19</v>
      </c>
      <c r="B9" s="13">
        <v>2.5</v>
      </c>
      <c r="C9" s="48">
        <v>0</v>
      </c>
      <c r="D9" s="51">
        <f t="shared" si="0"/>
        <v>0</v>
      </c>
      <c r="E9" s="21"/>
      <c r="F9" s="1" t="s">
        <v>20</v>
      </c>
      <c r="G9" s="13">
        <v>7</v>
      </c>
      <c r="H9" s="48">
        <v>0</v>
      </c>
      <c r="I9" s="51">
        <f t="shared" si="2"/>
        <v>0</v>
      </c>
      <c r="J9" s="22"/>
      <c r="K9" s="70" t="s">
        <v>21</v>
      </c>
      <c r="L9" s="71"/>
      <c r="M9" s="13">
        <v>5</v>
      </c>
      <c r="N9" s="48">
        <v>0</v>
      </c>
      <c r="O9" s="51">
        <f t="shared" si="1"/>
        <v>0</v>
      </c>
    </row>
    <row r="10" spans="1:15">
      <c r="A10" s="1" t="s">
        <v>22</v>
      </c>
      <c r="B10" s="13">
        <v>1.8</v>
      </c>
      <c r="C10" s="48">
        <v>0</v>
      </c>
      <c r="D10" s="51">
        <f t="shared" si="0"/>
        <v>0</v>
      </c>
      <c r="E10" s="21"/>
      <c r="F10" s="1" t="s">
        <v>23</v>
      </c>
      <c r="G10" s="13">
        <v>9</v>
      </c>
      <c r="H10" s="48">
        <v>0</v>
      </c>
      <c r="I10" s="51">
        <f t="shared" si="2"/>
        <v>0</v>
      </c>
      <c r="J10" s="22"/>
      <c r="K10" s="70" t="s">
        <v>24</v>
      </c>
      <c r="L10" s="71"/>
      <c r="M10" s="13">
        <v>2</v>
      </c>
      <c r="N10" s="48">
        <v>0</v>
      </c>
      <c r="O10" s="51">
        <f t="shared" si="1"/>
        <v>0</v>
      </c>
    </row>
    <row r="11" spans="1:15">
      <c r="A11" s="1" t="s">
        <v>25</v>
      </c>
      <c r="B11" s="13">
        <v>2</v>
      </c>
      <c r="C11" s="48">
        <v>0</v>
      </c>
      <c r="D11" s="51">
        <f t="shared" si="0"/>
        <v>0</v>
      </c>
      <c r="E11" s="21"/>
      <c r="F11" s="1" t="s">
        <v>26</v>
      </c>
      <c r="G11" s="13">
        <v>7</v>
      </c>
      <c r="H11" s="48">
        <v>0</v>
      </c>
      <c r="I11" s="51">
        <f t="shared" si="2"/>
        <v>0</v>
      </c>
      <c r="J11" s="22"/>
      <c r="K11" s="70" t="s">
        <v>27</v>
      </c>
      <c r="L11" s="71"/>
      <c r="M11" s="13">
        <v>8</v>
      </c>
      <c r="N11" s="48">
        <v>0</v>
      </c>
      <c r="O11" s="51">
        <f t="shared" si="1"/>
        <v>0</v>
      </c>
    </row>
    <row r="12" spans="1:15">
      <c r="A12" s="2">
        <v>0</v>
      </c>
      <c r="B12" s="15">
        <v>0</v>
      </c>
      <c r="C12" s="48"/>
      <c r="D12" s="51">
        <f t="shared" si="0"/>
        <v>0</v>
      </c>
      <c r="E12" s="21"/>
      <c r="F12" s="1" t="s">
        <v>28</v>
      </c>
      <c r="G12" s="13">
        <v>9</v>
      </c>
      <c r="H12" s="48">
        <v>0</v>
      </c>
      <c r="I12" s="51">
        <f t="shared" si="2"/>
        <v>0</v>
      </c>
      <c r="J12" s="22"/>
      <c r="K12" s="76" t="s">
        <v>29</v>
      </c>
      <c r="L12" s="77"/>
      <c r="M12" s="13">
        <v>30</v>
      </c>
      <c r="N12" s="53"/>
      <c r="O12" s="51">
        <f t="shared" si="1"/>
        <v>0</v>
      </c>
    </row>
    <row r="13" spans="1:15">
      <c r="A13" s="23" t="s">
        <v>30</v>
      </c>
      <c r="B13" s="25"/>
      <c r="C13" s="26"/>
      <c r="D13" s="27"/>
      <c r="E13" s="21"/>
      <c r="F13" s="2">
        <v>0</v>
      </c>
      <c r="G13" s="15">
        <v>0</v>
      </c>
      <c r="H13" s="48"/>
      <c r="I13" s="51">
        <f t="shared" si="2"/>
        <v>0</v>
      </c>
      <c r="J13" s="22"/>
      <c r="K13" s="70" t="s">
        <v>31</v>
      </c>
      <c r="L13" s="71"/>
      <c r="M13" s="13">
        <v>16</v>
      </c>
      <c r="N13" s="48">
        <v>0</v>
      </c>
      <c r="O13" s="51">
        <f t="shared" si="1"/>
        <v>0</v>
      </c>
    </row>
    <row r="14" spans="1:15" ht="15">
      <c r="A14" s="1" t="s">
        <v>32</v>
      </c>
      <c r="B14" s="13">
        <v>2</v>
      </c>
      <c r="C14" s="48">
        <v>0</v>
      </c>
      <c r="D14" s="51">
        <f>B14*C14</f>
        <v>0</v>
      </c>
      <c r="E14" s="21"/>
      <c r="F14" s="2">
        <v>0</v>
      </c>
      <c r="G14" s="15">
        <v>0</v>
      </c>
      <c r="H14" s="48"/>
      <c r="I14" s="51">
        <f t="shared" si="2"/>
        <v>0</v>
      </c>
      <c r="J14" s="22"/>
      <c r="K14" s="87" t="s">
        <v>33</v>
      </c>
      <c r="L14" s="88"/>
      <c r="M14" s="34"/>
      <c r="N14" s="25"/>
      <c r="O14" s="42"/>
    </row>
    <row r="15" spans="1:15" ht="15">
      <c r="A15" s="1" t="s">
        <v>34</v>
      </c>
      <c r="B15" s="13">
        <v>2</v>
      </c>
      <c r="C15" s="48">
        <v>0</v>
      </c>
      <c r="D15" s="51">
        <f>B15*C15</f>
        <v>0</v>
      </c>
      <c r="E15" s="21"/>
      <c r="F15" s="23" t="s">
        <v>35</v>
      </c>
      <c r="G15" s="35"/>
      <c r="H15" s="30"/>
      <c r="I15" s="30"/>
      <c r="J15" s="22"/>
      <c r="K15" s="70" t="s">
        <v>36</v>
      </c>
      <c r="L15" s="71"/>
      <c r="M15" s="13">
        <v>44</v>
      </c>
      <c r="N15" s="48">
        <v>0</v>
      </c>
      <c r="O15" s="51">
        <f>M15*N15</f>
        <v>0</v>
      </c>
    </row>
    <row r="16" spans="1:15" ht="15">
      <c r="A16" s="1" t="s">
        <v>37</v>
      </c>
      <c r="B16" s="13">
        <v>2.5</v>
      </c>
      <c r="C16" s="48">
        <v>0</v>
      </c>
      <c r="D16" s="51">
        <f>B16*C16</f>
        <v>0</v>
      </c>
      <c r="E16" s="21"/>
      <c r="F16" s="1" t="s">
        <v>38</v>
      </c>
      <c r="G16" s="13">
        <v>5</v>
      </c>
      <c r="H16" s="48">
        <v>0</v>
      </c>
      <c r="I16" s="51">
        <f t="shared" si="2"/>
        <v>0</v>
      </c>
      <c r="J16" s="22"/>
      <c r="K16" s="70" t="s">
        <v>39</v>
      </c>
      <c r="L16" s="71"/>
      <c r="M16" s="13">
        <v>32</v>
      </c>
      <c r="N16" s="48"/>
      <c r="O16" s="51">
        <f t="shared" ref="O16:O50" si="3">M16*N16</f>
        <v>0</v>
      </c>
    </row>
    <row r="17" spans="1:15" ht="15">
      <c r="A17" s="1" t="s">
        <v>40</v>
      </c>
      <c r="B17" s="13">
        <v>2</v>
      </c>
      <c r="C17" s="48">
        <v>0</v>
      </c>
      <c r="D17" s="51">
        <f>B17*C17</f>
        <v>0</v>
      </c>
      <c r="E17" s="21"/>
      <c r="F17" s="1" t="s">
        <v>41</v>
      </c>
      <c r="G17" s="13">
        <v>5</v>
      </c>
      <c r="H17" s="48">
        <v>0</v>
      </c>
      <c r="I17" s="51">
        <f t="shared" si="2"/>
        <v>0</v>
      </c>
      <c r="J17" s="22"/>
      <c r="K17" s="70" t="s">
        <v>42</v>
      </c>
      <c r="L17" s="71"/>
      <c r="M17" s="13">
        <v>44</v>
      </c>
      <c r="N17" s="48">
        <v>0</v>
      </c>
      <c r="O17" s="51">
        <f t="shared" si="3"/>
        <v>0</v>
      </c>
    </row>
    <row r="18" spans="1:15">
      <c r="A18" s="2">
        <v>0</v>
      </c>
      <c r="B18" s="15">
        <v>0</v>
      </c>
      <c r="C18" s="48"/>
      <c r="D18" s="51">
        <f>B18*C18</f>
        <v>0</v>
      </c>
      <c r="E18" s="21"/>
      <c r="F18" s="1" t="s">
        <v>43</v>
      </c>
      <c r="G18" s="13">
        <v>5</v>
      </c>
      <c r="H18" s="48">
        <v>0</v>
      </c>
      <c r="I18" s="51">
        <f t="shared" si="2"/>
        <v>0</v>
      </c>
      <c r="J18" s="22"/>
      <c r="K18" s="70" t="s">
        <v>44</v>
      </c>
      <c r="L18" s="71"/>
      <c r="M18" s="13">
        <v>42</v>
      </c>
      <c r="N18" s="48">
        <v>0</v>
      </c>
      <c r="O18" s="51">
        <f t="shared" si="3"/>
        <v>0</v>
      </c>
    </row>
    <row r="19" spans="1:15" ht="23.45" customHeight="1">
      <c r="A19" s="23" t="s">
        <v>45</v>
      </c>
      <c r="B19" s="28"/>
      <c r="C19" s="29"/>
      <c r="D19" s="30"/>
      <c r="E19" s="21"/>
      <c r="F19" s="1" t="s">
        <v>46</v>
      </c>
      <c r="G19" s="13">
        <v>15</v>
      </c>
      <c r="H19" s="48">
        <v>0</v>
      </c>
      <c r="I19" s="51">
        <f t="shared" si="2"/>
        <v>0</v>
      </c>
      <c r="J19" s="22"/>
      <c r="K19" s="70" t="s">
        <v>47</v>
      </c>
      <c r="L19" s="71"/>
      <c r="M19" s="13">
        <v>10</v>
      </c>
      <c r="N19" s="48">
        <v>0</v>
      </c>
      <c r="O19" s="51">
        <f t="shared" si="3"/>
        <v>0</v>
      </c>
    </row>
    <row r="20" spans="1:15">
      <c r="A20" s="1" t="s">
        <v>48</v>
      </c>
      <c r="B20" s="13">
        <v>2.5</v>
      </c>
      <c r="C20" s="48">
        <v>0</v>
      </c>
      <c r="D20" s="51">
        <f>B20*C20</f>
        <v>0</v>
      </c>
      <c r="E20" s="21"/>
      <c r="F20" s="1" t="s">
        <v>49</v>
      </c>
      <c r="G20" s="13">
        <v>8</v>
      </c>
      <c r="H20" s="48">
        <v>0</v>
      </c>
      <c r="I20" s="51">
        <f t="shared" si="2"/>
        <v>0</v>
      </c>
      <c r="J20" s="22"/>
      <c r="K20" s="70" t="s">
        <v>50</v>
      </c>
      <c r="L20" s="71"/>
      <c r="M20" s="13">
        <v>14</v>
      </c>
      <c r="N20" s="48">
        <v>0</v>
      </c>
      <c r="O20" s="51">
        <f t="shared" si="3"/>
        <v>0</v>
      </c>
    </row>
    <row r="21" spans="1:15">
      <c r="A21" s="1" t="s">
        <v>51</v>
      </c>
      <c r="B21" s="13">
        <v>2.5</v>
      </c>
      <c r="C21" s="48">
        <v>0</v>
      </c>
      <c r="D21" s="51">
        <f>B21*C21</f>
        <v>0</v>
      </c>
      <c r="E21" s="21"/>
      <c r="F21" s="1" t="s">
        <v>52</v>
      </c>
      <c r="G21" s="13">
        <v>8</v>
      </c>
      <c r="H21" s="48">
        <v>0</v>
      </c>
      <c r="I21" s="51">
        <f t="shared" si="2"/>
        <v>0</v>
      </c>
      <c r="J21" s="22"/>
      <c r="K21" s="70" t="s">
        <v>53</v>
      </c>
      <c r="L21" s="71"/>
      <c r="M21" s="13">
        <v>14</v>
      </c>
      <c r="N21" s="48">
        <v>0</v>
      </c>
      <c r="O21" s="51">
        <f t="shared" si="3"/>
        <v>0</v>
      </c>
    </row>
    <row r="22" spans="1:15">
      <c r="A22" s="1" t="s">
        <v>54</v>
      </c>
      <c r="B22" s="13">
        <v>2.5</v>
      </c>
      <c r="C22" s="48">
        <v>0</v>
      </c>
      <c r="D22" s="51">
        <f>B22*C22</f>
        <v>0</v>
      </c>
      <c r="E22" s="21"/>
      <c r="F22" s="1" t="s">
        <v>55</v>
      </c>
      <c r="G22" s="13">
        <v>8</v>
      </c>
      <c r="H22" s="48">
        <v>0</v>
      </c>
      <c r="I22" s="51">
        <f t="shared" si="2"/>
        <v>0</v>
      </c>
      <c r="J22" s="22"/>
      <c r="K22" s="70" t="s">
        <v>56</v>
      </c>
      <c r="L22" s="71"/>
      <c r="M22" s="13">
        <v>9</v>
      </c>
      <c r="N22" s="48">
        <v>0</v>
      </c>
      <c r="O22" s="51">
        <f t="shared" si="3"/>
        <v>0</v>
      </c>
    </row>
    <row r="23" spans="1:15" ht="15">
      <c r="A23" s="2">
        <v>0</v>
      </c>
      <c r="B23" s="15">
        <v>0</v>
      </c>
      <c r="C23" s="48"/>
      <c r="D23" s="51">
        <f>B23*C23</f>
        <v>0</v>
      </c>
      <c r="E23" s="21"/>
      <c r="F23" s="2">
        <v>0</v>
      </c>
      <c r="G23" s="15">
        <v>0</v>
      </c>
      <c r="H23" s="48"/>
      <c r="I23" s="51">
        <f t="shared" si="2"/>
        <v>0</v>
      </c>
      <c r="J23" s="22"/>
      <c r="K23" s="70" t="s">
        <v>57</v>
      </c>
      <c r="L23" s="71"/>
      <c r="M23" s="13">
        <v>10</v>
      </c>
      <c r="N23" s="48">
        <v>0</v>
      </c>
      <c r="O23" s="51">
        <f t="shared" si="3"/>
        <v>0</v>
      </c>
    </row>
    <row r="24" spans="1:15">
      <c r="A24" s="23" t="s">
        <v>58</v>
      </c>
      <c r="B24" s="31"/>
      <c r="C24" s="26"/>
      <c r="D24" s="27"/>
      <c r="E24" s="21"/>
      <c r="F24" s="1" t="s">
        <v>59</v>
      </c>
      <c r="G24" s="13">
        <v>25</v>
      </c>
      <c r="H24" s="48"/>
      <c r="I24" s="51">
        <f t="shared" si="2"/>
        <v>0</v>
      </c>
      <c r="J24" s="22"/>
      <c r="K24" s="76" t="s">
        <v>60</v>
      </c>
      <c r="L24" s="77"/>
      <c r="M24" s="13">
        <v>2.5</v>
      </c>
      <c r="N24" s="53"/>
      <c r="O24" s="51">
        <f t="shared" si="3"/>
        <v>0</v>
      </c>
    </row>
    <row r="25" spans="1:15">
      <c r="A25" s="1" t="s">
        <v>61</v>
      </c>
      <c r="B25" s="13">
        <v>2</v>
      </c>
      <c r="C25" s="48">
        <v>0</v>
      </c>
      <c r="D25" s="51">
        <f>B25*C25</f>
        <v>0</v>
      </c>
      <c r="E25" s="21"/>
      <c r="F25" s="2">
        <v>0</v>
      </c>
      <c r="G25" s="15">
        <v>0</v>
      </c>
      <c r="H25" s="48"/>
      <c r="I25" s="51">
        <f t="shared" si="2"/>
        <v>0</v>
      </c>
      <c r="J25" s="22"/>
      <c r="K25" s="80" t="s">
        <v>62</v>
      </c>
      <c r="L25" s="81"/>
      <c r="M25" s="33"/>
      <c r="N25" s="26"/>
      <c r="O25" s="43"/>
    </row>
    <row r="26" spans="1:15">
      <c r="A26" s="1" t="s">
        <v>63</v>
      </c>
      <c r="B26" s="13">
        <v>2</v>
      </c>
      <c r="C26" s="48">
        <v>0</v>
      </c>
      <c r="D26" s="51">
        <f>B26*C26</f>
        <v>0</v>
      </c>
      <c r="E26" s="21"/>
      <c r="F26" s="2">
        <v>0</v>
      </c>
      <c r="G26" s="15">
        <v>0</v>
      </c>
      <c r="H26" s="48"/>
      <c r="I26" s="51">
        <f t="shared" si="2"/>
        <v>0</v>
      </c>
      <c r="J26" s="22"/>
      <c r="K26" s="82" t="s">
        <v>64</v>
      </c>
      <c r="L26" s="83"/>
      <c r="M26" s="14"/>
      <c r="N26" s="52"/>
      <c r="O26" s="51">
        <f t="shared" si="3"/>
        <v>0</v>
      </c>
    </row>
    <row r="27" spans="1:15">
      <c r="A27" s="2">
        <v>0</v>
      </c>
      <c r="B27" s="15">
        <v>0</v>
      </c>
      <c r="C27" s="48"/>
      <c r="D27" s="51">
        <f>B27*C27</f>
        <v>0</v>
      </c>
      <c r="E27" s="21"/>
      <c r="F27" s="2">
        <v>0</v>
      </c>
      <c r="G27" s="15">
        <v>0</v>
      </c>
      <c r="H27" s="48"/>
      <c r="I27" s="51">
        <f t="shared" si="2"/>
        <v>0</v>
      </c>
      <c r="J27" s="22"/>
      <c r="K27" s="84" t="s">
        <v>65</v>
      </c>
      <c r="L27" s="85"/>
      <c r="M27" s="13">
        <v>140</v>
      </c>
      <c r="N27" s="48">
        <v>0</v>
      </c>
      <c r="O27" s="51">
        <f t="shared" si="3"/>
        <v>0</v>
      </c>
    </row>
    <row r="28" spans="1:15">
      <c r="A28" s="23" t="s">
        <v>66</v>
      </c>
      <c r="B28" s="32"/>
      <c r="C28" s="26"/>
      <c r="D28" s="27"/>
      <c r="E28" s="21"/>
      <c r="F28" s="23" t="s">
        <v>67</v>
      </c>
      <c r="G28" s="33"/>
      <c r="H28" s="26"/>
      <c r="I28" s="27"/>
      <c r="J28" s="22"/>
      <c r="K28" s="72">
        <v>0</v>
      </c>
      <c r="L28" s="73"/>
      <c r="M28" s="15">
        <v>0</v>
      </c>
      <c r="N28" s="48">
        <v>0</v>
      </c>
      <c r="O28" s="51">
        <f t="shared" si="3"/>
        <v>0</v>
      </c>
    </row>
    <row r="29" spans="1:15" ht="15">
      <c r="A29" s="1" t="s">
        <v>68</v>
      </c>
      <c r="B29" s="13">
        <v>2</v>
      </c>
      <c r="C29" s="48">
        <v>0</v>
      </c>
      <c r="D29" s="51">
        <f t="shared" ref="D29:D39" si="4">B29*C29</f>
        <v>0</v>
      </c>
      <c r="E29" s="38"/>
      <c r="F29" s="1" t="s">
        <v>69</v>
      </c>
      <c r="G29" s="13">
        <v>9</v>
      </c>
      <c r="H29" s="48">
        <v>0</v>
      </c>
      <c r="I29" s="51">
        <f t="shared" si="2"/>
        <v>0</v>
      </c>
      <c r="J29" s="39"/>
      <c r="K29" s="86" t="s">
        <v>70</v>
      </c>
      <c r="L29" s="73"/>
      <c r="M29" s="13">
        <v>15</v>
      </c>
      <c r="N29" s="48">
        <v>0</v>
      </c>
      <c r="O29" s="51">
        <f t="shared" si="3"/>
        <v>0</v>
      </c>
    </row>
    <row r="30" spans="1:15" ht="15">
      <c r="A30" s="1" t="s">
        <v>71</v>
      </c>
      <c r="B30" s="13">
        <v>2</v>
      </c>
      <c r="C30" s="48">
        <v>0</v>
      </c>
      <c r="D30" s="51">
        <f t="shared" si="4"/>
        <v>0</v>
      </c>
      <c r="E30" s="38"/>
      <c r="F30" s="1" t="s">
        <v>72</v>
      </c>
      <c r="G30" s="13">
        <v>7</v>
      </c>
      <c r="H30" s="48">
        <v>0</v>
      </c>
      <c r="I30" s="51">
        <f t="shared" si="2"/>
        <v>0</v>
      </c>
      <c r="J30" s="39"/>
      <c r="K30" s="70" t="s">
        <v>73</v>
      </c>
      <c r="L30" s="71"/>
      <c r="M30" s="13">
        <v>50</v>
      </c>
      <c r="N30" s="48">
        <v>0</v>
      </c>
      <c r="O30" s="51">
        <f t="shared" si="3"/>
        <v>0</v>
      </c>
    </row>
    <row r="31" spans="1:15" ht="15">
      <c r="A31" s="1" t="s">
        <v>74</v>
      </c>
      <c r="B31" s="13">
        <v>2</v>
      </c>
      <c r="C31" s="48">
        <v>0</v>
      </c>
      <c r="D31" s="51">
        <f t="shared" si="4"/>
        <v>0</v>
      </c>
      <c r="E31" s="38"/>
      <c r="F31" s="1" t="s">
        <v>75</v>
      </c>
      <c r="G31" s="13">
        <v>7</v>
      </c>
      <c r="H31" s="48">
        <v>0</v>
      </c>
      <c r="I31" s="51">
        <f t="shared" si="2"/>
        <v>0</v>
      </c>
      <c r="J31" s="39"/>
      <c r="K31" s="70" t="s">
        <v>76</v>
      </c>
      <c r="L31" s="71"/>
      <c r="M31" s="13">
        <v>90</v>
      </c>
      <c r="N31" s="48">
        <v>0</v>
      </c>
      <c r="O31" s="51">
        <f t="shared" si="3"/>
        <v>0</v>
      </c>
    </row>
    <row r="32" spans="1:15" ht="15">
      <c r="A32" s="1" t="s">
        <v>77</v>
      </c>
      <c r="B32" s="13">
        <v>2</v>
      </c>
      <c r="C32" s="48">
        <v>0</v>
      </c>
      <c r="D32" s="51">
        <f t="shared" si="4"/>
        <v>0</v>
      </c>
      <c r="E32" s="38"/>
      <c r="F32" s="1" t="s">
        <v>78</v>
      </c>
      <c r="G32" s="13">
        <v>7</v>
      </c>
      <c r="H32" s="48">
        <v>0</v>
      </c>
      <c r="I32" s="51">
        <f t="shared" si="2"/>
        <v>0</v>
      </c>
      <c r="J32" s="39"/>
      <c r="K32" s="70" t="s">
        <v>79</v>
      </c>
      <c r="L32" s="71"/>
      <c r="M32" s="13">
        <v>1</v>
      </c>
      <c r="N32" s="48">
        <v>0</v>
      </c>
      <c r="O32" s="51">
        <f t="shared" si="3"/>
        <v>0</v>
      </c>
    </row>
    <row r="33" spans="1:15" ht="15">
      <c r="A33" s="1" t="s">
        <v>80</v>
      </c>
      <c r="B33" s="13">
        <v>2</v>
      </c>
      <c r="C33" s="48">
        <v>0</v>
      </c>
      <c r="D33" s="51">
        <f t="shared" si="4"/>
        <v>0</v>
      </c>
      <c r="E33" s="38"/>
      <c r="F33" s="1" t="s">
        <v>81</v>
      </c>
      <c r="G33" s="13">
        <v>12</v>
      </c>
      <c r="H33" s="48">
        <v>0</v>
      </c>
      <c r="I33" s="51">
        <f t="shared" si="2"/>
        <v>0</v>
      </c>
      <c r="J33" s="39"/>
      <c r="K33" s="70" t="s">
        <v>82</v>
      </c>
      <c r="L33" s="71"/>
      <c r="M33" s="13">
        <v>25</v>
      </c>
      <c r="N33" s="48">
        <v>0</v>
      </c>
      <c r="O33" s="51">
        <f t="shared" si="3"/>
        <v>0</v>
      </c>
    </row>
    <row r="34" spans="1:15">
      <c r="A34" s="1" t="s">
        <v>83</v>
      </c>
      <c r="B34" s="13">
        <v>5</v>
      </c>
      <c r="C34" s="48">
        <v>0</v>
      </c>
      <c r="D34" s="51">
        <f t="shared" si="4"/>
        <v>0</v>
      </c>
      <c r="E34" s="38"/>
      <c r="F34" s="1" t="s">
        <v>84</v>
      </c>
      <c r="G34" s="13">
        <v>12</v>
      </c>
      <c r="H34" s="48">
        <v>0</v>
      </c>
      <c r="I34" s="51">
        <f t="shared" si="2"/>
        <v>0</v>
      </c>
      <c r="J34" s="39"/>
      <c r="K34" s="70" t="s">
        <v>85</v>
      </c>
      <c r="L34" s="71"/>
      <c r="M34" s="13">
        <v>20</v>
      </c>
      <c r="N34" s="48">
        <v>0</v>
      </c>
      <c r="O34" s="51">
        <f t="shared" si="3"/>
        <v>0</v>
      </c>
    </row>
    <row r="35" spans="1:15">
      <c r="A35" s="1" t="s">
        <v>86</v>
      </c>
      <c r="B35" s="13">
        <v>3.5</v>
      </c>
      <c r="C35" s="48">
        <v>0</v>
      </c>
      <c r="D35" s="51">
        <f t="shared" si="4"/>
        <v>0</v>
      </c>
      <c r="E35" s="38"/>
      <c r="F35" s="1" t="s">
        <v>87</v>
      </c>
      <c r="G35" s="13">
        <v>7</v>
      </c>
      <c r="H35" s="48">
        <v>0</v>
      </c>
      <c r="I35" s="51">
        <f t="shared" si="2"/>
        <v>0</v>
      </c>
      <c r="J35" s="39"/>
      <c r="K35" s="76" t="s">
        <v>88</v>
      </c>
      <c r="L35" s="77"/>
      <c r="M35" s="16">
        <v>40</v>
      </c>
      <c r="N35" s="53"/>
      <c r="O35" s="51">
        <f t="shared" si="3"/>
        <v>0</v>
      </c>
    </row>
    <row r="36" spans="1:15">
      <c r="A36" s="1" t="s">
        <v>89</v>
      </c>
      <c r="B36" s="13">
        <v>3.5</v>
      </c>
      <c r="C36" s="48">
        <v>0</v>
      </c>
      <c r="D36" s="51">
        <f t="shared" si="4"/>
        <v>0</v>
      </c>
      <c r="E36" s="38"/>
      <c r="F36" s="1" t="s">
        <v>90</v>
      </c>
      <c r="G36" s="13">
        <v>9</v>
      </c>
      <c r="H36" s="48">
        <v>0</v>
      </c>
      <c r="I36" s="51">
        <f t="shared" si="2"/>
        <v>0</v>
      </c>
      <c r="J36" s="39"/>
      <c r="K36" s="72">
        <v>0</v>
      </c>
      <c r="L36" s="73"/>
      <c r="M36" s="15">
        <v>0</v>
      </c>
      <c r="N36" s="48">
        <v>0</v>
      </c>
      <c r="O36" s="51">
        <f t="shared" si="3"/>
        <v>0</v>
      </c>
    </row>
    <row r="37" spans="1:15">
      <c r="A37" s="1" t="s">
        <v>91</v>
      </c>
      <c r="B37" s="13">
        <v>4.5</v>
      </c>
      <c r="C37" s="48">
        <v>0</v>
      </c>
      <c r="D37" s="51">
        <f t="shared" si="4"/>
        <v>0</v>
      </c>
      <c r="E37" s="38"/>
      <c r="F37" s="1" t="s">
        <v>92</v>
      </c>
      <c r="G37" s="13">
        <v>9</v>
      </c>
      <c r="H37" s="48">
        <v>0</v>
      </c>
      <c r="I37" s="51">
        <f t="shared" si="2"/>
        <v>0</v>
      </c>
      <c r="J37" s="39"/>
      <c r="K37" s="78" t="s">
        <v>93</v>
      </c>
      <c r="L37" s="79"/>
      <c r="M37" s="33"/>
      <c r="N37" s="26"/>
      <c r="O37" s="43"/>
    </row>
    <row r="38" spans="1:15">
      <c r="A38" s="1" t="s">
        <v>94</v>
      </c>
      <c r="B38" s="13">
        <v>2</v>
      </c>
      <c r="C38" s="48">
        <v>0</v>
      </c>
      <c r="D38" s="51">
        <f t="shared" si="4"/>
        <v>0</v>
      </c>
      <c r="E38" s="38"/>
      <c r="F38" s="1" t="s">
        <v>95</v>
      </c>
      <c r="G38" s="13">
        <v>7</v>
      </c>
      <c r="H38" s="48">
        <v>0</v>
      </c>
      <c r="I38" s="51">
        <f t="shared" si="2"/>
        <v>0</v>
      </c>
      <c r="J38" s="39"/>
      <c r="K38" s="72">
        <v>0</v>
      </c>
      <c r="L38" s="73"/>
      <c r="M38" s="15">
        <v>0</v>
      </c>
      <c r="N38" s="48">
        <v>0</v>
      </c>
      <c r="O38" s="51">
        <f t="shared" si="3"/>
        <v>0</v>
      </c>
    </row>
    <row r="39" spans="1:15">
      <c r="A39" s="1" t="s">
        <v>96</v>
      </c>
      <c r="B39" s="13">
        <v>2</v>
      </c>
      <c r="C39" s="48">
        <v>0</v>
      </c>
      <c r="D39" s="51">
        <f t="shared" si="4"/>
        <v>0</v>
      </c>
      <c r="E39" s="38"/>
      <c r="F39" s="1" t="s">
        <v>97</v>
      </c>
      <c r="G39" s="13">
        <v>7</v>
      </c>
      <c r="H39" s="48">
        <v>0</v>
      </c>
      <c r="I39" s="51">
        <f t="shared" si="2"/>
        <v>0</v>
      </c>
      <c r="J39" s="39"/>
      <c r="K39" s="72">
        <v>0</v>
      </c>
      <c r="L39" s="73"/>
      <c r="M39" s="15">
        <v>0</v>
      </c>
      <c r="N39" s="48">
        <v>0</v>
      </c>
      <c r="O39" s="51">
        <f t="shared" si="3"/>
        <v>0</v>
      </c>
    </row>
    <row r="40" spans="1:15" ht="18">
      <c r="A40" s="23" t="s">
        <v>98</v>
      </c>
      <c r="B40" s="32"/>
      <c r="C40" s="26"/>
      <c r="D40" s="27"/>
      <c r="E40" s="38"/>
      <c r="F40" s="1" t="s">
        <v>99</v>
      </c>
      <c r="G40" s="13">
        <v>19</v>
      </c>
      <c r="H40" s="48">
        <v>0</v>
      </c>
      <c r="I40" s="51">
        <f t="shared" si="2"/>
        <v>0</v>
      </c>
      <c r="J40" s="39"/>
      <c r="K40" s="70" t="s">
        <v>100</v>
      </c>
      <c r="L40" s="71"/>
      <c r="M40" s="13">
        <v>375</v>
      </c>
      <c r="N40" s="48">
        <v>0</v>
      </c>
      <c r="O40" s="51">
        <f t="shared" si="3"/>
        <v>0</v>
      </c>
    </row>
    <row r="41" spans="1:15" ht="15">
      <c r="A41" s="1" t="s">
        <v>101</v>
      </c>
      <c r="B41" s="13">
        <v>2</v>
      </c>
      <c r="C41" s="48">
        <v>0</v>
      </c>
      <c r="D41" s="51">
        <f t="shared" ref="D41:D50" si="5">B41*C41</f>
        <v>0</v>
      </c>
      <c r="E41" s="38"/>
      <c r="F41" s="1" t="s">
        <v>102</v>
      </c>
      <c r="G41" s="13">
        <v>5</v>
      </c>
      <c r="H41" s="48">
        <v>0</v>
      </c>
      <c r="I41" s="51">
        <f t="shared" si="2"/>
        <v>0</v>
      </c>
      <c r="J41" s="39"/>
      <c r="K41" s="70" t="s">
        <v>103</v>
      </c>
      <c r="L41" s="71"/>
      <c r="M41" s="13">
        <v>12</v>
      </c>
      <c r="N41" s="48">
        <v>0</v>
      </c>
      <c r="O41" s="51">
        <f t="shared" si="3"/>
        <v>0</v>
      </c>
    </row>
    <row r="42" spans="1:15" ht="15">
      <c r="A42" s="1" t="s">
        <v>104</v>
      </c>
      <c r="B42" s="13">
        <v>2</v>
      </c>
      <c r="C42" s="48">
        <v>0</v>
      </c>
      <c r="D42" s="51">
        <f t="shared" si="5"/>
        <v>0</v>
      </c>
      <c r="E42" s="38"/>
      <c r="F42" s="1" t="s">
        <v>105</v>
      </c>
      <c r="G42" s="13">
        <v>9</v>
      </c>
      <c r="H42" s="48">
        <v>0</v>
      </c>
      <c r="I42" s="51">
        <f t="shared" si="2"/>
        <v>0</v>
      </c>
      <c r="J42" s="39"/>
      <c r="K42" s="72">
        <v>0</v>
      </c>
      <c r="L42" s="73"/>
      <c r="M42" s="13">
        <v>750</v>
      </c>
      <c r="N42" s="48">
        <v>0</v>
      </c>
      <c r="O42" s="51">
        <f t="shared" si="3"/>
        <v>0</v>
      </c>
    </row>
    <row r="43" spans="1:15" ht="15">
      <c r="A43" s="1" t="s">
        <v>106</v>
      </c>
      <c r="B43" s="13">
        <v>2</v>
      </c>
      <c r="C43" s="48">
        <v>0</v>
      </c>
      <c r="D43" s="51">
        <f t="shared" si="5"/>
        <v>0</v>
      </c>
      <c r="E43" s="38"/>
      <c r="F43" s="1" t="s">
        <v>107</v>
      </c>
      <c r="G43" s="13">
        <v>9</v>
      </c>
      <c r="H43" s="48">
        <v>0</v>
      </c>
      <c r="I43" s="51">
        <f t="shared" si="2"/>
        <v>0</v>
      </c>
      <c r="J43" s="39"/>
      <c r="K43" s="70" t="s">
        <v>108</v>
      </c>
      <c r="L43" s="71"/>
      <c r="M43" s="13">
        <v>25</v>
      </c>
      <c r="N43" s="48">
        <v>0</v>
      </c>
      <c r="O43" s="51">
        <f t="shared" si="3"/>
        <v>0</v>
      </c>
    </row>
    <row r="44" spans="1:15" ht="15">
      <c r="A44" s="1" t="s">
        <v>109</v>
      </c>
      <c r="B44" s="13">
        <v>2</v>
      </c>
      <c r="C44" s="48">
        <v>0</v>
      </c>
      <c r="D44" s="51">
        <f t="shared" si="5"/>
        <v>0</v>
      </c>
      <c r="E44" s="38"/>
      <c r="F44" s="1" t="s">
        <v>110</v>
      </c>
      <c r="G44" s="13">
        <v>7</v>
      </c>
      <c r="H44" s="48">
        <v>0</v>
      </c>
      <c r="I44" s="51">
        <f t="shared" si="2"/>
        <v>0</v>
      </c>
      <c r="J44" s="39"/>
      <c r="K44" s="70" t="s">
        <v>111</v>
      </c>
      <c r="L44" s="71"/>
      <c r="M44" s="13">
        <v>95</v>
      </c>
      <c r="N44" s="48">
        <v>0</v>
      </c>
      <c r="O44" s="51">
        <f t="shared" si="3"/>
        <v>0</v>
      </c>
    </row>
    <row r="45" spans="1:15" ht="15">
      <c r="A45" s="1" t="s">
        <v>112</v>
      </c>
      <c r="B45" s="13">
        <v>2</v>
      </c>
      <c r="C45" s="48">
        <v>0</v>
      </c>
      <c r="D45" s="51">
        <f t="shared" si="5"/>
        <v>0</v>
      </c>
      <c r="E45" s="38"/>
      <c r="F45" s="1" t="s">
        <v>113</v>
      </c>
      <c r="G45" s="13">
        <v>2</v>
      </c>
      <c r="H45" s="48">
        <v>0</v>
      </c>
      <c r="I45" s="51">
        <f t="shared" si="2"/>
        <v>0</v>
      </c>
      <c r="J45" s="39"/>
      <c r="K45" s="70" t="s">
        <v>114</v>
      </c>
      <c r="L45" s="71"/>
      <c r="M45" s="13">
        <v>22.5</v>
      </c>
      <c r="N45" s="48">
        <v>0</v>
      </c>
      <c r="O45" s="51">
        <f t="shared" si="3"/>
        <v>0</v>
      </c>
    </row>
    <row r="46" spans="1:15" ht="15">
      <c r="A46" s="1" t="s">
        <v>115</v>
      </c>
      <c r="B46" s="13">
        <v>2</v>
      </c>
      <c r="C46" s="48">
        <v>0</v>
      </c>
      <c r="D46" s="51">
        <f t="shared" si="5"/>
        <v>0</v>
      </c>
      <c r="E46" s="38"/>
      <c r="F46" s="2">
        <v>0</v>
      </c>
      <c r="G46" s="15">
        <v>0</v>
      </c>
      <c r="H46" s="48"/>
      <c r="I46" s="51">
        <f t="shared" si="2"/>
        <v>0</v>
      </c>
      <c r="J46" s="39"/>
      <c r="K46" s="70" t="s">
        <v>116</v>
      </c>
      <c r="L46" s="71"/>
      <c r="M46" s="13">
        <v>55</v>
      </c>
      <c r="N46" s="48">
        <v>0</v>
      </c>
      <c r="O46" s="51">
        <f t="shared" si="3"/>
        <v>0</v>
      </c>
    </row>
    <row r="47" spans="1:15" ht="15">
      <c r="A47" s="1" t="s">
        <v>117</v>
      </c>
      <c r="B47" s="13">
        <v>2</v>
      </c>
      <c r="C47" s="48">
        <v>0</v>
      </c>
      <c r="D47" s="51">
        <f t="shared" si="5"/>
        <v>0</v>
      </c>
      <c r="E47" s="38"/>
      <c r="F47" s="2">
        <v>0</v>
      </c>
      <c r="G47" s="15">
        <v>0</v>
      </c>
      <c r="H47" s="48"/>
      <c r="I47" s="51">
        <f t="shared" si="2"/>
        <v>0</v>
      </c>
      <c r="J47" s="39"/>
      <c r="K47" s="70" t="s">
        <v>118</v>
      </c>
      <c r="L47" s="71"/>
      <c r="M47" s="13">
        <v>50</v>
      </c>
      <c r="N47" s="48">
        <v>0</v>
      </c>
      <c r="O47" s="51">
        <f t="shared" si="3"/>
        <v>0</v>
      </c>
    </row>
    <row r="48" spans="1:15" ht="15">
      <c r="A48" s="1" t="s">
        <v>119</v>
      </c>
      <c r="B48" s="13">
        <v>2</v>
      </c>
      <c r="C48" s="48">
        <v>0</v>
      </c>
      <c r="D48" s="51">
        <f t="shared" si="5"/>
        <v>0</v>
      </c>
      <c r="E48" s="38"/>
      <c r="F48" s="2">
        <v>0</v>
      </c>
      <c r="G48" s="15">
        <v>0</v>
      </c>
      <c r="H48" s="48"/>
      <c r="I48" s="51">
        <f t="shared" si="2"/>
        <v>0</v>
      </c>
      <c r="J48" s="39"/>
      <c r="K48" s="70" t="s">
        <v>120</v>
      </c>
      <c r="L48" s="71"/>
      <c r="M48" s="13">
        <v>475</v>
      </c>
      <c r="N48" s="48">
        <v>0</v>
      </c>
      <c r="O48" s="51">
        <f t="shared" si="3"/>
        <v>0</v>
      </c>
    </row>
    <row r="49" spans="1:15" ht="15">
      <c r="A49" s="1" t="s">
        <v>121</v>
      </c>
      <c r="B49" s="13">
        <v>2</v>
      </c>
      <c r="C49" s="48">
        <v>0</v>
      </c>
      <c r="D49" s="51">
        <f t="shared" si="5"/>
        <v>0</v>
      </c>
      <c r="E49" s="38"/>
      <c r="F49" s="2">
        <v>0</v>
      </c>
      <c r="G49" s="15">
        <v>0</v>
      </c>
      <c r="H49" s="48">
        <v>0</v>
      </c>
      <c r="I49" s="51">
        <f t="shared" si="2"/>
        <v>0</v>
      </c>
      <c r="J49" s="39"/>
      <c r="K49" s="70" t="s">
        <v>122</v>
      </c>
      <c r="L49" s="71"/>
      <c r="M49" s="17">
        <v>300</v>
      </c>
      <c r="N49" s="48"/>
      <c r="O49" s="51">
        <f t="shared" si="3"/>
        <v>0</v>
      </c>
    </row>
    <row r="50" spans="1:15" ht="15">
      <c r="A50" s="1" t="s">
        <v>123</v>
      </c>
      <c r="B50" s="13">
        <v>2</v>
      </c>
      <c r="C50" s="49">
        <v>0</v>
      </c>
      <c r="D50" s="51">
        <f t="shared" si="5"/>
        <v>0</v>
      </c>
      <c r="E50" s="38"/>
      <c r="F50" s="3"/>
      <c r="G50" s="19"/>
      <c r="H50" s="50"/>
      <c r="I50" s="51">
        <f t="shared" si="2"/>
        <v>0</v>
      </c>
      <c r="J50" s="39"/>
      <c r="K50" s="72">
        <v>0</v>
      </c>
      <c r="L50" s="73"/>
      <c r="M50" s="15">
        <v>0</v>
      </c>
      <c r="N50" s="47">
        <v>0</v>
      </c>
      <c r="O50" s="41">
        <f t="shared" si="3"/>
        <v>0</v>
      </c>
    </row>
    <row r="51" spans="1:15">
      <c r="A51" s="36" t="s">
        <v>124</v>
      </c>
      <c r="B51" s="57"/>
      <c r="C51" s="57"/>
      <c r="D51" s="57"/>
      <c r="E51" s="38"/>
      <c r="F51" s="58" t="s">
        <v>125</v>
      </c>
      <c r="G51" s="58"/>
      <c r="H51" s="58"/>
      <c r="I51" s="58"/>
      <c r="J51" s="39"/>
      <c r="K51" s="5"/>
      <c r="L51" s="6"/>
      <c r="M51" s="18"/>
      <c r="N51" s="4"/>
      <c r="O51" s="44"/>
    </row>
    <row r="52" spans="1:15" ht="14.65" thickBot="1">
      <c r="A52" s="36" t="s">
        <v>126</v>
      </c>
      <c r="B52" s="57"/>
      <c r="C52" s="57"/>
      <c r="D52" s="57"/>
      <c r="E52" s="38"/>
      <c r="F52" s="59"/>
      <c r="G52" s="59"/>
      <c r="H52" s="59"/>
      <c r="I52" s="59"/>
      <c r="J52" s="39"/>
      <c r="K52" s="74" t="s">
        <v>127</v>
      </c>
      <c r="L52" s="75"/>
      <c r="M52" s="7" t="s">
        <v>128</v>
      </c>
      <c r="N52" s="62">
        <f>SUM(D5:D50)+SUM(I5:I50)+SUM(O5:O50)</f>
        <v>0</v>
      </c>
      <c r="O52" s="63"/>
    </row>
    <row r="53" spans="1:15" ht="14.65" thickTop="1">
      <c r="A53" s="60"/>
      <c r="B53" s="60"/>
      <c r="C53" s="60"/>
      <c r="D53" s="60"/>
      <c r="E53" s="38"/>
      <c r="F53" s="59"/>
      <c r="G53" s="59"/>
      <c r="H53" s="59"/>
      <c r="I53" s="59"/>
      <c r="J53" s="39"/>
      <c r="K53" s="8" t="s">
        <v>129</v>
      </c>
      <c r="L53" s="54">
        <v>0.25</v>
      </c>
      <c r="M53" s="91">
        <f>(N52/5)</f>
        <v>0</v>
      </c>
      <c r="N53" s="92"/>
      <c r="O53" s="45"/>
    </row>
    <row r="54" spans="1:15" ht="14.65" thickBot="1">
      <c r="A54" s="37" t="s">
        <v>130</v>
      </c>
      <c r="B54" s="56"/>
      <c r="C54" s="56"/>
      <c r="D54" s="56"/>
      <c r="E54" s="38"/>
      <c r="F54" s="59"/>
      <c r="G54" s="59"/>
      <c r="H54" s="59"/>
      <c r="I54" s="59"/>
      <c r="J54" s="39"/>
      <c r="K54" s="64" t="s">
        <v>131</v>
      </c>
      <c r="L54" s="65"/>
      <c r="M54" s="9"/>
      <c r="N54" s="66">
        <f>IF(N52&lt;250,250,0)</f>
        <v>250</v>
      </c>
      <c r="O54" s="67"/>
    </row>
    <row r="55" spans="1:15" ht="20.45" customHeight="1" thickTop="1">
      <c r="A55" s="61"/>
      <c r="B55" s="61"/>
      <c r="C55" s="61"/>
      <c r="D55" s="61"/>
      <c r="E55" s="38"/>
      <c r="F55" s="59"/>
      <c r="G55" s="59"/>
      <c r="H55" s="59"/>
      <c r="I55" s="59"/>
      <c r="J55" s="39"/>
      <c r="K55" s="68" t="s">
        <v>132</v>
      </c>
      <c r="L55" s="68"/>
      <c r="M55" s="10" t="s">
        <v>128</v>
      </c>
      <c r="N55" s="69">
        <f>IF(N52&lt;250,250,N52)</f>
        <v>250</v>
      </c>
      <c r="O55" s="69"/>
    </row>
    <row r="56" spans="1:15">
      <c r="K56" s="12"/>
      <c r="L56" s="12"/>
      <c r="M56" s="11"/>
      <c r="N56" s="93"/>
      <c r="O56" s="93"/>
    </row>
    <row r="57" spans="1:15">
      <c r="A57" t="s">
        <v>133</v>
      </c>
    </row>
    <row r="58" spans="1:15">
      <c r="A58" t="s">
        <v>134</v>
      </c>
    </row>
  </sheetData>
  <sheetProtection algorithmName="SHA-512" hashValue="zIzL18g7FnPQblH1Yp3bKkG+7IsN7HWiC0WXcXlaDpl/OFKasO4CVtacnHXEYJj458UuWh3jxyt2kLURpJ/6JQ==" saltValue="t+nJmKep05LaRsoOKc79vA==" spinCount="100000" sheet="1" objects="1" scenarios="1"/>
  <mergeCells count="63">
    <mergeCell ref="K9:L9"/>
    <mergeCell ref="K4:L4"/>
    <mergeCell ref="K5:L5"/>
    <mergeCell ref="K6:L6"/>
    <mergeCell ref="K7:L7"/>
    <mergeCell ref="K8:L8"/>
    <mergeCell ref="K21:L21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33:L33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45:L45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7:L47"/>
    <mergeCell ref="K48:L48"/>
    <mergeCell ref="K49:L49"/>
    <mergeCell ref="K50:L50"/>
    <mergeCell ref="K52:L52"/>
    <mergeCell ref="A2:O2"/>
    <mergeCell ref="B54:D54"/>
    <mergeCell ref="N56:O56"/>
    <mergeCell ref="B51:D51"/>
    <mergeCell ref="F51:I51"/>
    <mergeCell ref="B52:D52"/>
    <mergeCell ref="F52:I55"/>
    <mergeCell ref="A53:D53"/>
    <mergeCell ref="A55:D55"/>
    <mergeCell ref="N52:O52"/>
    <mergeCell ref="M53:N53"/>
    <mergeCell ref="K54:L54"/>
    <mergeCell ref="N54:O54"/>
    <mergeCell ref="K55:L55"/>
    <mergeCell ref="N55:O55"/>
    <mergeCell ref="K46:L46"/>
  </mergeCells>
  <conditionalFormatting sqref="C5:D12 C14:D18 C20:D23 C25:D27 C29:D39 C41:D50 H29:I50 N38:O49 N26:O36 H16:I27 N15:O24 N5:O13 H5:I14">
    <cfRule type="cellIs" dxfId="0" priority="1" operator="equal">
      <formula>0</formula>
    </cfRule>
  </conditionalFormatting>
  <pageMargins left="0.16347656250000001" right="9.6093750000000006E-2" top="0.75" bottom="0.75" header="0.11274509803921569" footer="0.3"/>
  <pageSetup paperSize="9" scale="81" fitToHeight="0" orientation="portrait" r:id="rId1"/>
  <headerFooter>
    <oddHeader xml:space="preserve">&amp;L&amp;"-,Fed"&amp;12&amp;K000000Ry Udlejning
&amp;10Brunhøjvej 7, 8680 Ry&amp;K01+000
Tlf. 30706626&amp;8
&amp;C&amp;"-,Fed"&amp;10
info@ryudlejning.dk
www.ryudlejning.dk&amp;R&amp;"-,Fed"&amp;10Sparekassen Kronjylland
reg.: 6129  Kontonr.: 0015589388
MobilePay:  76036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Ringtved</dc:creator>
  <cp:keywords/>
  <dc:description/>
  <cp:lastModifiedBy>Ry Udlejning</cp:lastModifiedBy>
  <cp:revision/>
  <dcterms:created xsi:type="dcterms:W3CDTF">2024-02-12T11:12:48Z</dcterms:created>
  <dcterms:modified xsi:type="dcterms:W3CDTF">2024-02-12T11:13:21Z</dcterms:modified>
  <cp:category/>
  <cp:contentStatus/>
</cp:coreProperties>
</file>